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deh.khataei\Desktop\UNDP\All Files\Budgeting\CCM Nov 15-Oct 16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1" i="1" l="1"/>
  <c r="F31" i="1" l="1"/>
  <c r="F37" i="1"/>
  <c r="F38" i="1"/>
  <c r="F39" i="1"/>
  <c r="F40" i="1"/>
  <c r="F33" i="1"/>
  <c r="F32" i="1"/>
  <c r="F30" i="1"/>
  <c r="E29" i="1"/>
  <c r="F29" i="1" s="1"/>
  <c r="F28" i="1"/>
  <c r="E28" i="1"/>
  <c r="E27" i="1"/>
  <c r="F27" i="1" s="1"/>
  <c r="F26" i="1"/>
  <c r="F36" i="1"/>
  <c r="F35" i="1"/>
  <c r="F41" i="1" s="1"/>
  <c r="E23" i="1"/>
  <c r="F23" i="1" s="1"/>
  <c r="F24" i="1" s="1"/>
  <c r="E22" i="1"/>
  <c r="F22" i="1" s="1"/>
  <c r="E19" i="1"/>
  <c r="F19" i="1" s="1"/>
  <c r="E18" i="1"/>
  <c r="F18" i="1" s="1"/>
  <c r="E15" i="1"/>
  <c r="F15" i="1" s="1"/>
  <c r="F16" i="1" s="1"/>
  <c r="F14" i="1"/>
  <c r="F10" i="1"/>
  <c r="F12" i="1" s="1"/>
  <c r="F7" i="1"/>
  <c r="F8" i="1" s="1"/>
  <c r="F42" i="1" s="1"/>
  <c r="F6" i="1"/>
  <c r="F20" i="1" l="1"/>
</calcChain>
</file>

<file path=xl/comments1.xml><?xml version="1.0" encoding="utf-8"?>
<comments xmlns="http://schemas.openxmlformats.org/spreadsheetml/2006/main">
  <authors>
    <author>Azadeh Khataei Khameneh</author>
  </authors>
  <commentList>
    <comment ref="C11" authorId="0" shapeId="0">
      <text>
        <r>
          <rPr>
            <b/>
            <sz val="9"/>
            <color indexed="81"/>
            <rFont val="Tahoma"/>
            <charset val="1"/>
          </rPr>
          <t>Azadeh Khataei Khameneh:</t>
        </r>
        <r>
          <rPr>
            <sz val="9"/>
            <color indexed="81"/>
            <rFont val="Tahoma"/>
            <charset val="1"/>
          </rPr>
          <t xml:space="preserve">
Based on UNDP DSA rate of July 2015: $124, Estimated airport transportation $30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Azadeh Khataei Khameneh:</t>
        </r>
        <r>
          <rPr>
            <sz val="9"/>
            <color indexed="81"/>
            <rFont val="Tahoma"/>
            <charset val="1"/>
          </rPr>
          <t xml:space="preserve">
Based on UNDP DSA rate of July 2015: $124, Estimated airport transportation $30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Azadeh Khataei Khameneh:</t>
        </r>
        <r>
          <rPr>
            <sz val="9"/>
            <color indexed="81"/>
            <rFont val="Tahoma"/>
            <charset val="1"/>
          </rPr>
          <t xml:space="preserve">
Based on UNDP DSA rate for Terhan (July 2015): $200, Estimated airport transportation $30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Azadeh Khataei Khameneh:</t>
        </r>
        <r>
          <rPr>
            <sz val="9"/>
            <color indexed="81"/>
            <rFont val="Tahoma"/>
            <charset val="1"/>
          </rPr>
          <t xml:space="preserve">
Based on UNDP DSA rate of July 2015: $124, Estimated airport transportation $30</t>
        </r>
      </text>
    </comment>
  </commentList>
</comments>
</file>

<file path=xl/sharedStrings.xml><?xml version="1.0" encoding="utf-8"?>
<sst xmlns="http://schemas.openxmlformats.org/spreadsheetml/2006/main" count="91" uniqueCount="48">
  <si>
    <t>Item</t>
  </si>
  <si>
    <t>Unit cost</t>
  </si>
  <si>
    <t>Subtotal</t>
  </si>
  <si>
    <t>Remarks</t>
  </si>
  <si>
    <t>????</t>
  </si>
  <si>
    <t>Unit of measurement</t>
  </si>
  <si>
    <t>Person/month</t>
  </si>
  <si>
    <t>Frequency</t>
  </si>
  <si>
    <t>Salary</t>
  </si>
  <si>
    <t>Air Ticket</t>
  </si>
  <si>
    <t>Person</t>
  </si>
  <si>
    <t>DSA</t>
  </si>
  <si>
    <t>Person/night</t>
  </si>
  <si>
    <t>1 November 2015 - 30 October 2016</t>
  </si>
  <si>
    <t>Missions of CCM Secretariat (Inside the country)</t>
  </si>
  <si>
    <t>One person from secretariat will stay at most one night for every mission</t>
  </si>
  <si>
    <t xml:space="preserve">One person from secretariat will stay three nights for every mission plus two nights for travelling </t>
  </si>
  <si>
    <t>In rare cases one of the participants may stay in Tehran for one night</t>
  </si>
  <si>
    <t>6 members of oversight body may travel four times each year and stay maximum 2 nights. They might be accompanied by representatives from PR, SR and CCM Secretariat.</t>
  </si>
  <si>
    <t>Missions of CCM Secretariat (Outside the country)</t>
  </si>
  <si>
    <t>Website Maintenance</t>
  </si>
  <si>
    <t>Translation( Website document)</t>
  </si>
  <si>
    <t>-</t>
  </si>
  <si>
    <t>Telephone charges</t>
  </si>
  <si>
    <t>Mail</t>
  </si>
  <si>
    <t>Stationary</t>
  </si>
  <si>
    <t>Running cost</t>
  </si>
  <si>
    <t>CCM Retreat</t>
  </si>
  <si>
    <t>Air ticket</t>
  </si>
  <si>
    <t>Meal</t>
  </si>
  <si>
    <t>Refreshments</t>
  </si>
  <si>
    <t>Facilitator fee</t>
  </si>
  <si>
    <t>Retreat may last two nights</t>
  </si>
  <si>
    <t xml:space="preserve">One meal is added to two lunches and dinners </t>
  </si>
  <si>
    <t>person</t>
  </si>
  <si>
    <t>Two refreshments during workshop days are predicted.</t>
  </si>
  <si>
    <t>Person/day</t>
  </si>
  <si>
    <t>Other</t>
  </si>
  <si>
    <t>Grand Total</t>
  </si>
  <si>
    <t>day</t>
  </si>
  <si>
    <t>Venue</t>
  </si>
  <si>
    <t>Salary of CCM Secretariat Assistant (First Year)</t>
  </si>
  <si>
    <t>Salary of CCM Secretariat Technical Officer (First Year)</t>
  </si>
  <si>
    <t xml:space="preserve">Participation of CCM members from other cities </t>
  </si>
  <si>
    <t>3 out of 5 NGOs, 1 out of 4 academicians and 1 out of 2 private sector representatives may live out of Tehran (Total 5) and CCM has quarterly meetings.</t>
  </si>
  <si>
    <t>Oversight field visits</t>
  </si>
  <si>
    <t>Accommodation</t>
  </si>
  <si>
    <t>7 days includes 2 day workshop, 3 day preparation and 2 days reporting and development of 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</si>
</sst>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42"/>
  <sheetViews>
    <sheetView tabSelected="1" topLeftCell="A28" workbookViewId="0">
      <selection activeCell="A19" sqref="A19:XFD19"/>
    </sheetView>
  </sheetViews>
  <sheetFormatPr defaultRowHeight="15" x14ac:dyDescent="0.25"/>
  <cols>
    <col min="2" max="2" width="29.28515625" customWidth="1"/>
    <col min="3" max="3" width="14.140625" customWidth="1"/>
    <col min="4" max="4" width="20.7109375" customWidth="1"/>
    <col min="5" max="5" width="14.5703125" style="1" customWidth="1"/>
    <col min="6" max="6" width="11.85546875" customWidth="1"/>
    <col min="7" max="7" width="26.5703125" customWidth="1"/>
  </cols>
  <sheetData>
    <row r="2" spans="2:7" ht="15.75" thickBot="1" x14ac:dyDescent="0.3"/>
    <row r="3" spans="2:7" ht="15.75" thickBot="1" x14ac:dyDescent="0.3">
      <c r="B3" s="16" t="s">
        <v>13</v>
      </c>
      <c r="C3" s="16"/>
      <c r="D3" s="16"/>
      <c r="E3" s="16"/>
      <c r="F3" s="16"/>
      <c r="G3" s="16"/>
    </row>
    <row r="4" spans="2:7" ht="15.75" thickBot="1" x14ac:dyDescent="0.3">
      <c r="B4" s="3" t="s">
        <v>0</v>
      </c>
      <c r="C4" s="3" t="s">
        <v>1</v>
      </c>
      <c r="D4" s="3" t="s">
        <v>5</v>
      </c>
      <c r="E4" s="3" t="s">
        <v>7</v>
      </c>
      <c r="F4" s="3" t="s">
        <v>2</v>
      </c>
      <c r="G4" s="3" t="s">
        <v>3</v>
      </c>
    </row>
    <row r="5" spans="2:7" ht="16.5" thickBot="1" x14ac:dyDescent="0.3">
      <c r="B5" s="15" t="s">
        <v>8</v>
      </c>
      <c r="C5" s="15"/>
      <c r="D5" s="15"/>
      <c r="E5" s="15"/>
      <c r="F5" s="15"/>
      <c r="G5" s="15"/>
    </row>
    <row r="6" spans="2:7" ht="30.75" thickBot="1" x14ac:dyDescent="0.3">
      <c r="B6" s="2" t="s">
        <v>41</v>
      </c>
      <c r="C6" s="3" t="s">
        <v>4</v>
      </c>
      <c r="D6" s="3" t="s">
        <v>6</v>
      </c>
      <c r="E6" s="3">
        <v>12</v>
      </c>
      <c r="F6" s="3" t="e">
        <f>C6*E6</f>
        <v>#VALUE!</v>
      </c>
      <c r="G6" s="3"/>
    </row>
    <row r="7" spans="2:7" ht="30.75" thickBot="1" x14ac:dyDescent="0.3">
      <c r="B7" s="2" t="s">
        <v>42</v>
      </c>
      <c r="C7" s="3" t="s">
        <v>4</v>
      </c>
      <c r="D7" s="3" t="s">
        <v>6</v>
      </c>
      <c r="E7" s="3">
        <v>12</v>
      </c>
      <c r="F7" s="3" t="e">
        <f>C7*E7</f>
        <v>#VALUE!</v>
      </c>
      <c r="G7" s="3"/>
    </row>
    <row r="8" spans="2:7" ht="15.75" thickBot="1" x14ac:dyDescent="0.3">
      <c r="B8" s="8" t="s">
        <v>2</v>
      </c>
      <c r="C8" s="6"/>
      <c r="D8" s="6"/>
      <c r="E8" s="6"/>
      <c r="F8" s="6" t="e">
        <f>F6+F7</f>
        <v>#VALUE!</v>
      </c>
      <c r="G8" s="6"/>
    </row>
    <row r="9" spans="2:7" ht="16.5" thickBot="1" x14ac:dyDescent="0.3">
      <c r="B9" s="15" t="s">
        <v>14</v>
      </c>
      <c r="C9" s="15"/>
      <c r="D9" s="15"/>
      <c r="E9" s="15"/>
      <c r="F9" s="15"/>
      <c r="G9" s="15"/>
    </row>
    <row r="10" spans="2:7" ht="15.75" thickBot="1" x14ac:dyDescent="0.3">
      <c r="B10" s="3" t="s">
        <v>9</v>
      </c>
      <c r="C10" s="3" t="s">
        <v>4</v>
      </c>
      <c r="D10" s="3" t="s">
        <v>10</v>
      </c>
      <c r="E10" s="3">
        <v>12</v>
      </c>
      <c r="F10" s="3" t="e">
        <f t="shared" ref="F10" si="0">C10*E10</f>
        <v>#VALUE!</v>
      </c>
      <c r="G10" s="3"/>
    </row>
    <row r="11" spans="2:7" ht="46.5" customHeight="1" thickBot="1" x14ac:dyDescent="0.3">
      <c r="B11" s="3" t="s">
        <v>11</v>
      </c>
      <c r="C11" s="3">
        <v>154</v>
      </c>
      <c r="D11" s="3" t="s">
        <v>12</v>
      </c>
      <c r="E11" s="3">
        <v>12</v>
      </c>
      <c r="F11" s="3">
        <f>C11*E11</f>
        <v>1848</v>
      </c>
      <c r="G11" s="9" t="s">
        <v>15</v>
      </c>
    </row>
    <row r="12" spans="2:7" ht="21" customHeight="1" thickBot="1" x14ac:dyDescent="0.3">
      <c r="B12" s="8" t="s">
        <v>2</v>
      </c>
      <c r="C12" s="6"/>
      <c r="D12" s="6"/>
      <c r="E12" s="6"/>
      <c r="F12" s="6" t="e">
        <f>F10+F11</f>
        <v>#VALUE!</v>
      </c>
      <c r="G12" s="10"/>
    </row>
    <row r="13" spans="2:7" ht="16.5" thickBot="1" x14ac:dyDescent="0.3">
      <c r="B13" s="15" t="s">
        <v>19</v>
      </c>
      <c r="C13" s="15"/>
      <c r="D13" s="15"/>
      <c r="E13" s="15"/>
      <c r="F13" s="15"/>
      <c r="G13" s="15"/>
    </row>
    <row r="14" spans="2:7" ht="15.75" thickBot="1" x14ac:dyDescent="0.3">
      <c r="B14" s="3" t="s">
        <v>28</v>
      </c>
      <c r="C14" s="3" t="s">
        <v>4</v>
      </c>
      <c r="D14" s="3" t="s">
        <v>10</v>
      </c>
      <c r="E14" s="3">
        <v>2</v>
      </c>
      <c r="F14" s="3" t="e">
        <f>C14*E14</f>
        <v>#VALUE!</v>
      </c>
      <c r="G14" s="3"/>
    </row>
    <row r="15" spans="2:7" ht="66" customHeight="1" thickBot="1" x14ac:dyDescent="0.3">
      <c r="B15" s="3" t="s">
        <v>11</v>
      </c>
      <c r="C15" s="7">
        <v>154</v>
      </c>
      <c r="D15" s="3" t="s">
        <v>12</v>
      </c>
      <c r="E15" s="3">
        <f>2*5</f>
        <v>10</v>
      </c>
      <c r="F15" s="3">
        <f>C15*E15</f>
        <v>1540</v>
      </c>
      <c r="G15" s="9" t="s">
        <v>16</v>
      </c>
    </row>
    <row r="16" spans="2:7" ht="21" customHeight="1" thickBot="1" x14ac:dyDescent="0.3">
      <c r="B16" s="8" t="s">
        <v>2</v>
      </c>
      <c r="C16" s="6"/>
      <c r="D16" s="6"/>
      <c r="E16" s="6"/>
      <c r="F16" s="6" t="e">
        <f>F14+F15</f>
        <v>#VALUE!</v>
      </c>
      <c r="G16" s="10"/>
    </row>
    <row r="17" spans="2:7" ht="16.5" thickBot="1" x14ac:dyDescent="0.3">
      <c r="B17" s="15" t="s">
        <v>43</v>
      </c>
      <c r="C17" s="15"/>
      <c r="D17" s="15"/>
      <c r="E17" s="15"/>
      <c r="F17" s="15"/>
      <c r="G17" s="15"/>
    </row>
    <row r="18" spans="2:7" ht="91.5" customHeight="1" thickBot="1" x14ac:dyDescent="0.3">
      <c r="B18" s="3" t="s">
        <v>28</v>
      </c>
      <c r="C18" s="4" t="s">
        <v>4</v>
      </c>
      <c r="D18" s="11" t="s">
        <v>10</v>
      </c>
      <c r="E18" s="3">
        <f>5*4</f>
        <v>20</v>
      </c>
      <c r="F18" s="11" t="e">
        <f>C18*E18</f>
        <v>#VALUE!</v>
      </c>
      <c r="G18" s="12" t="s">
        <v>44</v>
      </c>
    </row>
    <row r="19" spans="2:7" ht="45.75" thickBot="1" x14ac:dyDescent="0.3">
      <c r="B19" s="3" t="s">
        <v>11</v>
      </c>
      <c r="C19" s="3">
        <v>230</v>
      </c>
      <c r="D19" s="3" t="s">
        <v>12</v>
      </c>
      <c r="E19" s="3">
        <f>1*4</f>
        <v>4</v>
      </c>
      <c r="F19" s="11">
        <f>C19*E19</f>
        <v>920</v>
      </c>
      <c r="G19" s="12" t="s">
        <v>17</v>
      </c>
    </row>
    <row r="20" spans="2:7" ht="15.75" thickBot="1" x14ac:dyDescent="0.3">
      <c r="B20" s="8" t="s">
        <v>2</v>
      </c>
      <c r="C20" s="6"/>
      <c r="D20" s="6"/>
      <c r="E20" s="6"/>
      <c r="F20" s="13" t="e">
        <f>F18+F19</f>
        <v>#VALUE!</v>
      </c>
      <c r="G20" s="14"/>
    </row>
    <row r="21" spans="2:7" ht="16.5" thickBot="1" x14ac:dyDescent="0.3">
      <c r="B21" s="15" t="s">
        <v>45</v>
      </c>
      <c r="C21" s="15"/>
      <c r="D21" s="15"/>
      <c r="E21" s="15"/>
      <c r="F21" s="15"/>
      <c r="G21" s="15"/>
    </row>
    <row r="22" spans="2:7" ht="93" customHeight="1" thickBot="1" x14ac:dyDescent="0.3">
      <c r="B22" s="3" t="s">
        <v>28</v>
      </c>
      <c r="C22" s="4" t="s">
        <v>4</v>
      </c>
      <c r="D22" s="11" t="s">
        <v>10</v>
      </c>
      <c r="E22" s="3">
        <f>8*4</f>
        <v>32</v>
      </c>
      <c r="F22" s="11" t="e">
        <f>C22*E22</f>
        <v>#VALUE!</v>
      </c>
      <c r="G22" s="17" t="s">
        <v>18</v>
      </c>
    </row>
    <row r="23" spans="2:7" ht="15.75" thickBot="1" x14ac:dyDescent="0.3">
      <c r="B23" s="3" t="s">
        <v>11</v>
      </c>
      <c r="C23" s="7">
        <v>154</v>
      </c>
      <c r="D23" s="3" t="s">
        <v>12</v>
      </c>
      <c r="E23" s="3">
        <f>8*4*2</f>
        <v>64</v>
      </c>
      <c r="F23" s="11">
        <f>C23*E23</f>
        <v>9856</v>
      </c>
      <c r="G23" s="17"/>
    </row>
    <row r="24" spans="2:7" ht="15.75" thickBot="1" x14ac:dyDescent="0.3">
      <c r="B24" s="8" t="s">
        <v>2</v>
      </c>
      <c r="C24" s="6"/>
      <c r="D24" s="6"/>
      <c r="E24" s="6"/>
      <c r="F24" s="13" t="e">
        <f>F22+F23</f>
        <v>#VALUE!</v>
      </c>
      <c r="G24" s="10"/>
    </row>
    <row r="25" spans="2:7" ht="16.5" thickBot="1" x14ac:dyDescent="0.3">
      <c r="B25" s="15" t="s">
        <v>27</v>
      </c>
      <c r="C25" s="15"/>
      <c r="D25" s="15"/>
      <c r="E25" s="15"/>
      <c r="F25" s="15"/>
      <c r="G25" s="15"/>
    </row>
    <row r="26" spans="2:7" ht="15.75" thickBot="1" x14ac:dyDescent="0.3">
      <c r="B26" s="3" t="s">
        <v>28</v>
      </c>
      <c r="C26" s="3" t="s">
        <v>4</v>
      </c>
      <c r="D26" s="3" t="s">
        <v>10</v>
      </c>
      <c r="E26" s="3">
        <v>40</v>
      </c>
      <c r="F26" s="11" t="e">
        <f t="shared" ref="F26:F32" si="1">C26*E26</f>
        <v>#VALUE!</v>
      </c>
      <c r="G26" s="9"/>
    </row>
    <row r="27" spans="2:7" ht="15.75" thickBot="1" x14ac:dyDescent="0.3">
      <c r="B27" s="3" t="s">
        <v>46</v>
      </c>
      <c r="C27" s="3" t="s">
        <v>4</v>
      </c>
      <c r="D27" s="3" t="s">
        <v>12</v>
      </c>
      <c r="E27" s="3">
        <f>40*2</f>
        <v>80</v>
      </c>
      <c r="F27" s="11" t="e">
        <f t="shared" si="1"/>
        <v>#VALUE!</v>
      </c>
      <c r="G27" s="9" t="s">
        <v>32</v>
      </c>
    </row>
    <row r="28" spans="2:7" ht="30.75" thickBot="1" x14ac:dyDescent="0.3">
      <c r="B28" s="3" t="s">
        <v>29</v>
      </c>
      <c r="C28" s="3" t="s">
        <v>4</v>
      </c>
      <c r="D28" s="3" t="s">
        <v>10</v>
      </c>
      <c r="E28" s="3">
        <f>40*5</f>
        <v>200</v>
      </c>
      <c r="F28" s="11" t="e">
        <f t="shared" si="1"/>
        <v>#VALUE!</v>
      </c>
      <c r="G28" s="9" t="s">
        <v>33</v>
      </c>
    </row>
    <row r="29" spans="2:7" ht="45.75" thickBot="1" x14ac:dyDescent="0.3">
      <c r="B29" s="3" t="s">
        <v>30</v>
      </c>
      <c r="C29" s="3" t="s">
        <v>4</v>
      </c>
      <c r="D29" s="3" t="s">
        <v>34</v>
      </c>
      <c r="E29" s="3">
        <f>40*2*2</f>
        <v>160</v>
      </c>
      <c r="F29" s="11" t="e">
        <f t="shared" si="1"/>
        <v>#VALUE!</v>
      </c>
      <c r="G29" s="9" t="s">
        <v>35</v>
      </c>
    </row>
    <row r="30" spans="2:7" ht="75.75" thickBot="1" x14ac:dyDescent="0.3">
      <c r="B30" s="3" t="s">
        <v>31</v>
      </c>
      <c r="C30" s="3" t="s">
        <v>4</v>
      </c>
      <c r="D30" s="3" t="s">
        <v>36</v>
      </c>
      <c r="E30" s="3">
        <v>5</v>
      </c>
      <c r="F30" s="11" t="e">
        <f t="shared" si="1"/>
        <v>#VALUE!</v>
      </c>
      <c r="G30" s="9" t="s">
        <v>47</v>
      </c>
    </row>
    <row r="31" spans="2:7" ht="15.75" thickBot="1" x14ac:dyDescent="0.3">
      <c r="B31" s="3" t="s">
        <v>40</v>
      </c>
      <c r="C31" s="3" t="s">
        <v>4</v>
      </c>
      <c r="D31" s="3" t="s">
        <v>39</v>
      </c>
      <c r="E31" s="3">
        <v>2</v>
      </c>
      <c r="F31" s="11" t="e">
        <f t="shared" si="1"/>
        <v>#VALUE!</v>
      </c>
      <c r="G31" s="9"/>
    </row>
    <row r="32" spans="2:7" ht="15.75" thickBot="1" x14ac:dyDescent="0.3">
      <c r="B32" s="3" t="s">
        <v>25</v>
      </c>
      <c r="C32" s="3" t="s">
        <v>4</v>
      </c>
      <c r="D32" s="3" t="s">
        <v>10</v>
      </c>
      <c r="E32" s="3">
        <v>40</v>
      </c>
      <c r="F32" s="11" t="e">
        <f t="shared" si="1"/>
        <v>#VALUE!</v>
      </c>
      <c r="G32" s="9"/>
    </row>
    <row r="33" spans="2:7" ht="15.75" thickBot="1" x14ac:dyDescent="0.3">
      <c r="B33" s="6" t="s">
        <v>2</v>
      </c>
      <c r="C33" s="6"/>
      <c r="D33" s="6"/>
      <c r="E33" s="6"/>
      <c r="F33" s="13" t="e">
        <f>SUM(F26:F32)</f>
        <v>#VALUE!</v>
      </c>
      <c r="G33" s="10"/>
    </row>
    <row r="34" spans="2:7" ht="16.5" thickBot="1" x14ac:dyDescent="0.3">
      <c r="B34" s="15" t="s">
        <v>37</v>
      </c>
      <c r="C34" s="15"/>
      <c r="D34" s="15"/>
      <c r="E34" s="15"/>
      <c r="F34" s="15"/>
      <c r="G34" s="15"/>
    </row>
    <row r="35" spans="2:7" ht="15.75" thickBot="1" x14ac:dyDescent="0.3">
      <c r="B35" s="3" t="s">
        <v>20</v>
      </c>
      <c r="C35" s="11" t="s">
        <v>4</v>
      </c>
      <c r="D35" s="3" t="s">
        <v>22</v>
      </c>
      <c r="E35" s="3">
        <v>1</v>
      </c>
      <c r="F35" s="11" t="e">
        <f>C35*E35</f>
        <v>#VALUE!</v>
      </c>
      <c r="G35" s="11"/>
    </row>
    <row r="36" spans="2:7" ht="15.75" thickBot="1" x14ac:dyDescent="0.3">
      <c r="B36" s="3" t="s">
        <v>21</v>
      </c>
      <c r="C36" s="11">
        <v>200</v>
      </c>
      <c r="D36" s="3" t="s">
        <v>22</v>
      </c>
      <c r="E36" s="3">
        <v>1</v>
      </c>
      <c r="F36" s="11">
        <f>C36*E36</f>
        <v>200</v>
      </c>
      <c r="G36" s="11"/>
    </row>
    <row r="37" spans="2:7" ht="15.75" thickBot="1" x14ac:dyDescent="0.3">
      <c r="B37" s="3" t="s">
        <v>23</v>
      </c>
      <c r="C37" s="11">
        <v>100</v>
      </c>
      <c r="D37" s="3" t="s">
        <v>22</v>
      </c>
      <c r="E37" s="3">
        <v>1</v>
      </c>
      <c r="F37" s="11">
        <f t="shared" ref="F37:F40" si="2">C37*E37</f>
        <v>100</v>
      </c>
      <c r="G37" s="11"/>
    </row>
    <row r="38" spans="2:7" ht="15.75" thickBot="1" x14ac:dyDescent="0.3">
      <c r="B38" s="3" t="s">
        <v>24</v>
      </c>
      <c r="C38" s="11">
        <v>100</v>
      </c>
      <c r="D38" s="3" t="s">
        <v>22</v>
      </c>
      <c r="E38" s="3">
        <v>1</v>
      </c>
      <c r="F38" s="11">
        <f t="shared" si="2"/>
        <v>100</v>
      </c>
      <c r="G38" s="11"/>
    </row>
    <row r="39" spans="2:7" ht="15.75" thickBot="1" x14ac:dyDescent="0.3">
      <c r="B39" s="3" t="s">
        <v>25</v>
      </c>
      <c r="C39" s="11">
        <v>200</v>
      </c>
      <c r="D39" s="3" t="s">
        <v>22</v>
      </c>
      <c r="E39" s="3">
        <v>1</v>
      </c>
      <c r="F39" s="11">
        <f t="shared" si="2"/>
        <v>200</v>
      </c>
      <c r="G39" s="11"/>
    </row>
    <row r="40" spans="2:7" ht="15.75" thickBot="1" x14ac:dyDescent="0.3">
      <c r="B40" s="3" t="s">
        <v>26</v>
      </c>
      <c r="C40" s="11">
        <v>500</v>
      </c>
      <c r="D40" s="3" t="s">
        <v>22</v>
      </c>
      <c r="E40" s="3">
        <v>1</v>
      </c>
      <c r="F40" s="11">
        <f t="shared" si="2"/>
        <v>500</v>
      </c>
      <c r="G40" s="11"/>
    </row>
    <row r="41" spans="2:7" ht="15.75" thickBot="1" x14ac:dyDescent="0.3">
      <c r="B41" s="6" t="s">
        <v>2</v>
      </c>
      <c r="C41" s="13"/>
      <c r="D41" s="13"/>
      <c r="E41" s="6"/>
      <c r="F41" s="13" t="e">
        <f>SUM(F35:F40)</f>
        <v>#VALUE!</v>
      </c>
      <c r="G41" s="13"/>
    </row>
    <row r="42" spans="2:7" ht="15.75" thickBot="1" x14ac:dyDescent="0.3">
      <c r="B42" s="5" t="s">
        <v>38</v>
      </c>
      <c r="C42" s="11"/>
      <c r="D42" s="11"/>
      <c r="E42" s="3"/>
      <c r="F42" s="11" t="e">
        <f>SUM(F8,F12,F16,F20,F24,F33,F41)</f>
        <v>#VALUE!</v>
      </c>
      <c r="G42" s="11"/>
    </row>
  </sheetData>
  <mergeCells count="9">
    <mergeCell ref="B25:G25"/>
    <mergeCell ref="B34:G34"/>
    <mergeCell ref="B5:G5"/>
    <mergeCell ref="B9:G9"/>
    <mergeCell ref="B3:G3"/>
    <mergeCell ref="B13:G13"/>
    <mergeCell ref="B17:G17"/>
    <mergeCell ref="G22:G23"/>
    <mergeCell ref="B21:G2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2015-08-12T10:00:00+00:00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Proposal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1453</Value>
      <Value>1109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00090727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IRN</TermName>
          <TermId xmlns="http://schemas.microsoft.com/office/infopath/2007/PartnerControls">3441a0d6-905d-42b8-abb0-82e7b0ab7f1f</TermId>
        </TermInfo>
      </Terms>
    </gc6531b704974d528487414686b72f6f>
    <_dlc_DocId xmlns="f1161f5b-24a3-4c2d-bc81-44cb9325e8ee">ATLASPDC-4-36958</_dlc_DocId>
    <_dlc_DocIdUrl xmlns="f1161f5b-24a3-4c2d-bc81-44cb9325e8ee">
      <Url>https://info.undp.org/docs/pdc/_layouts/DocIdRedir.aspx?ID=ATLASPDC-4-36958</Url>
      <Description>ATLASPDC-4-36958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Props1.xml><?xml version="1.0" encoding="utf-8"?>
<ds:datastoreItem xmlns:ds="http://schemas.openxmlformats.org/officeDocument/2006/customXml" ds:itemID="{E0C0D646-8190-4F09-8301-AD50C7DA3856}"/>
</file>

<file path=customXml/itemProps2.xml><?xml version="1.0" encoding="utf-8"?>
<ds:datastoreItem xmlns:ds="http://schemas.openxmlformats.org/officeDocument/2006/customXml" ds:itemID="{2942B5F1-6D50-48C5-829E-405F1654D201}"/>
</file>

<file path=customXml/itemProps3.xml><?xml version="1.0" encoding="utf-8"?>
<ds:datastoreItem xmlns:ds="http://schemas.openxmlformats.org/officeDocument/2006/customXml" ds:itemID="{CB4975F0-41E2-4910-8A0C-247DCFC84951}"/>
</file>

<file path=customXml/itemProps4.xml><?xml version="1.0" encoding="utf-8"?>
<ds:datastoreItem xmlns:ds="http://schemas.openxmlformats.org/officeDocument/2006/customXml" ds:itemID="{4A8A7064-DC8D-4AFE-88D1-02FB69336E7C}"/>
</file>

<file path=customXml/itemProps5.xml><?xml version="1.0" encoding="utf-8"?>
<ds:datastoreItem xmlns:ds="http://schemas.openxmlformats.org/officeDocument/2006/customXml" ds:itemID="{F74D9344-6BCF-4807-B0AE-12E4C80403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Alireza Tajlili</dc:creator>
  <cp:lastModifiedBy>Azadeh Khataei Khameneh</cp:lastModifiedBy>
  <dcterms:created xsi:type="dcterms:W3CDTF">2015-07-21T08:02:10Z</dcterms:created>
  <dcterms:modified xsi:type="dcterms:W3CDTF">2015-07-26T06:56:18Z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Atlas_x0020_Document_x0020_Type">
    <vt:lpwstr>287;#Budget|fc549c7a-78dd-43bd-a1be-cfb989f8b34d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itTaxHTField0">
    <vt:lpwstr/>
  </property>
  <property fmtid="{D5CDD505-2E9C-101B-9397-08002B2CF9AE}" pid="8" name="UN Languages">
    <vt:lpwstr>1;#English|7f98b732-4b5b-4b70-ba90-a0eff09b5d2d</vt:lpwstr>
  </property>
  <property fmtid="{D5CDD505-2E9C-101B-9397-08002B2CF9AE}" pid="9" name="Operating Unit0">
    <vt:lpwstr>1453;#IRN|3441a0d6-905d-42b8-abb0-82e7b0ab7f1f</vt:lpwstr>
  </property>
  <property fmtid="{D5CDD505-2E9C-101B-9397-08002B2CF9AE}" pid="10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/>
  </property>
  <property fmtid="{D5CDD505-2E9C-101B-9397-08002B2CF9AE}" pid="16" name="Atlas Document Type">
    <vt:lpwstr>1109;#Budget|1c1fa43a-cb36-4844-8715-9a4cc93e1ac9</vt:lpwstr>
  </property>
  <property fmtid="{D5CDD505-2E9C-101B-9397-08002B2CF9AE}" pid="17" name="_dlc_DocIdItemGuid">
    <vt:lpwstr>d40cd2a9-1320-4c45-937b-72c7d2222820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